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330"/>
  </bookViews>
  <sheets>
    <sheet name="Lista de inventario" sheetId="1" r:id="rId1"/>
  </sheets>
  <definedNames>
    <definedName name="_xlnm._FilterDatabase" localSheetId="0" hidden="1">'Lista de inventario'!#REF!</definedName>
    <definedName name="_xlnm.Print_Titles" localSheetId="0">'Lista de inventario'!$1:$3</definedName>
    <definedName name="valResaltado">IFERROR(IF('Lista de inventario'!#REF!="Sí",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E42" i="1"/>
  <c r="H18" i="1"/>
  <c r="H21" i="1"/>
  <c r="H36" i="1"/>
  <c r="H33" i="1"/>
  <c r="H5" i="1"/>
  <c r="H12" i="1"/>
  <c r="H29" i="1"/>
  <c r="H11" i="1"/>
  <c r="H7" i="1"/>
  <c r="H32" i="1"/>
  <c r="H19" i="1"/>
  <c r="H37" i="1"/>
  <c r="H41" i="1"/>
  <c r="H39" i="1"/>
  <c r="H25" i="1"/>
  <c r="H10" i="1"/>
  <c r="H40" i="1"/>
  <c r="H14" i="1"/>
  <c r="H9" i="1"/>
  <c r="H22" i="1"/>
  <c r="H30" i="1"/>
  <c r="H34" i="1"/>
  <c r="H23" i="1"/>
  <c r="H15" i="1"/>
  <c r="H16" i="1"/>
  <c r="H8" i="1"/>
  <c r="H17" i="1"/>
  <c r="H20" i="1"/>
  <c r="H26" i="1"/>
  <c r="H27" i="1"/>
  <c r="H38" i="1"/>
  <c r="H28" i="1"/>
  <c r="H35" i="1"/>
  <c r="H31" i="1"/>
  <c r="H13" i="1"/>
  <c r="H24" i="1"/>
  <c r="H6" i="1"/>
  <c r="H42" i="1" l="1"/>
</calcChain>
</file>

<file path=xl/sharedStrings.xml><?xml version="1.0" encoding="utf-8"?>
<sst xmlns="http://schemas.openxmlformats.org/spreadsheetml/2006/main" count="158" uniqueCount="147">
  <si>
    <t>Id. de inventario</t>
  </si>
  <si>
    <t>Cantidad en existencias</t>
  </si>
  <si>
    <t>Valor de inventario</t>
  </si>
  <si>
    <t xml:space="preserve"> </t>
  </si>
  <si>
    <t>IV0001</t>
  </si>
  <si>
    <t>Nombre
Común</t>
  </si>
  <si>
    <t>Nombre
Cientifico</t>
  </si>
  <si>
    <t>Aguacate</t>
  </si>
  <si>
    <t>Precio Unitario</t>
  </si>
  <si>
    <t>Persea americana</t>
  </si>
  <si>
    <t>Uña de gato</t>
  </si>
  <si>
    <t>Citronella</t>
  </si>
  <si>
    <t>Epazote</t>
  </si>
  <si>
    <t>Chiltepin</t>
  </si>
  <si>
    <t>Linaloe SP</t>
  </si>
  <si>
    <t>Papayo</t>
  </si>
  <si>
    <t>Pochote</t>
  </si>
  <si>
    <t>Granada</t>
  </si>
  <si>
    <t>Hierba santa</t>
  </si>
  <si>
    <t>Muicle</t>
  </si>
  <si>
    <t>Nopal</t>
  </si>
  <si>
    <t>Oregano</t>
  </si>
  <si>
    <t>Ruda</t>
  </si>
  <si>
    <t>Parota</t>
  </si>
  <si>
    <t>Sansevieria</t>
  </si>
  <si>
    <t xml:space="preserve">Maguey morado </t>
  </si>
  <si>
    <t>IV0002</t>
  </si>
  <si>
    <t>IV0003</t>
  </si>
  <si>
    <t>IV0004</t>
  </si>
  <si>
    <t>IV0005</t>
  </si>
  <si>
    <t>IV0006</t>
  </si>
  <si>
    <t>IV0007</t>
  </si>
  <si>
    <t>IV0008</t>
  </si>
  <si>
    <t>IV0009</t>
  </si>
  <si>
    <t>IV0010</t>
  </si>
  <si>
    <t>IV0011</t>
  </si>
  <si>
    <t>IV0012</t>
  </si>
  <si>
    <t>IV0013</t>
  </si>
  <si>
    <t>IV0014</t>
  </si>
  <si>
    <t>IV0015</t>
  </si>
  <si>
    <t>IV0016</t>
  </si>
  <si>
    <t>IV0017</t>
  </si>
  <si>
    <t>IV0018</t>
  </si>
  <si>
    <t>IV0019</t>
  </si>
  <si>
    <t>IV0020</t>
  </si>
  <si>
    <t>IV0021</t>
  </si>
  <si>
    <t>IV0022</t>
  </si>
  <si>
    <t>IV0023</t>
  </si>
  <si>
    <t>IV0024</t>
  </si>
  <si>
    <t>IV0025</t>
  </si>
  <si>
    <t>Uncaria tomentosa</t>
  </si>
  <si>
    <t>Cymbopogon nardus</t>
  </si>
  <si>
    <t>Vaporub</t>
  </si>
  <si>
    <t>Plectranthus hadiensis</t>
  </si>
  <si>
    <t>Dysphania ambrosioides</t>
  </si>
  <si>
    <t>Capsicum annuum var. glabriusculum</t>
  </si>
  <si>
    <t>Carica papaya</t>
  </si>
  <si>
    <t>Agave desmettiana</t>
  </si>
  <si>
    <t>Maguey de pita</t>
  </si>
  <si>
    <t>Mala de miles</t>
  </si>
  <si>
    <t>Kalanchoe daigremontiana</t>
  </si>
  <si>
    <t xml:space="preserve">Flor de carroña </t>
  </si>
  <si>
    <t>Stapelia gigantea</t>
  </si>
  <si>
    <t xml:space="preserve">Flor ojo de dragon </t>
  </si>
  <si>
    <t>Huernia Schneideriana</t>
  </si>
  <si>
    <t>Biznaga</t>
  </si>
  <si>
    <t>Punica granatum</t>
  </si>
  <si>
    <t>Justicia spicigera</t>
  </si>
  <si>
    <t>Opuntia ficus-indica</t>
  </si>
  <si>
    <t xml:space="preserve">Toronjil morado </t>
  </si>
  <si>
    <t>Agastache mexicana</t>
  </si>
  <si>
    <t>Origanum vulgare</t>
  </si>
  <si>
    <t>Ruda graveolens</t>
  </si>
  <si>
    <t>Enterolobium cyclocarpum</t>
  </si>
  <si>
    <t>Dracaena</t>
  </si>
  <si>
    <r>
      <t>Tradescantia spathacea</t>
    </r>
    <r>
      <rPr>
        <sz val="14"/>
        <color rgb="FF333333"/>
        <rFont val="Arial"/>
        <family val="2"/>
      </rPr>
      <t> </t>
    </r>
  </si>
  <si>
    <t>Tradescantia zebrina</t>
  </si>
  <si>
    <t>Amor de hombre</t>
  </si>
  <si>
    <r>
      <t>Coryphantha elephantidens</t>
    </r>
    <r>
      <rPr>
        <sz val="14"/>
        <color rgb="FF202122"/>
        <rFont val="Arial"/>
        <family val="2"/>
      </rPr>
      <t> </t>
    </r>
  </si>
  <si>
    <r>
      <t>Piper auritum </t>
    </r>
    <r>
      <rPr>
        <sz val="14"/>
        <color rgb="FF5E5F63"/>
        <rFont val="Arial"/>
        <family val="2"/>
      </rPr>
      <t>Kunth</t>
    </r>
  </si>
  <si>
    <t>IV0026</t>
  </si>
  <si>
    <t>IV0027</t>
  </si>
  <si>
    <t>IV0028</t>
  </si>
  <si>
    <t>IV0029</t>
  </si>
  <si>
    <t>IV0030</t>
  </si>
  <si>
    <t>IV0031</t>
  </si>
  <si>
    <t>IV0032</t>
  </si>
  <si>
    <t>IV0033</t>
  </si>
  <si>
    <t>IV0034</t>
  </si>
  <si>
    <t>IV0035</t>
  </si>
  <si>
    <t>IV0036</t>
  </si>
  <si>
    <t>IV0037</t>
  </si>
  <si>
    <t>IV0038</t>
  </si>
  <si>
    <t>Peperomia</t>
  </si>
  <si>
    <t>Helecho macho</t>
  </si>
  <si>
    <t>Dryopteris affinis</t>
  </si>
  <si>
    <t>Singonio rosa</t>
  </si>
  <si>
    <t>Syngonium podophyllum 'Pink</t>
  </si>
  <si>
    <t xml:space="preserve">Violeta africrana </t>
  </si>
  <si>
    <t>Saintpaulia ionantha</t>
  </si>
  <si>
    <r>
      <t>Pep</t>
    </r>
    <r>
      <rPr>
        <sz val="14"/>
        <color theme="1"/>
        <rFont val="Arial"/>
        <family val="2"/>
      </rPr>
      <t>eromia</t>
    </r>
    <r>
      <rPr>
        <sz val="14"/>
        <color rgb="FF333333"/>
        <rFont val="Arial"/>
        <family val="2"/>
      </rPr>
      <t xml:space="preserve"> obtusifolia</t>
    </r>
  </si>
  <si>
    <t xml:space="preserve">Costilla de adan </t>
  </si>
  <si>
    <t>Monstera deliciosa</t>
  </si>
  <si>
    <t>Palo de Brazil</t>
  </si>
  <si>
    <t>Dracaena fragrans</t>
  </si>
  <si>
    <t>Corona de cristo</t>
  </si>
  <si>
    <t>Euphorbia milii</t>
  </si>
  <si>
    <t>Arbol de la abundancia  Portulacaria afra</t>
  </si>
  <si>
    <t>Pitaya</t>
  </si>
  <si>
    <t>Selenicereus undatus</t>
  </si>
  <si>
    <t>Albahaca morada Ocimum basilicum</t>
  </si>
  <si>
    <t xml:space="preserve">Graptopetalo </t>
  </si>
  <si>
    <t>Graptopetalum paraguayense</t>
  </si>
  <si>
    <t>Higo</t>
  </si>
  <si>
    <t>Ficus carica</t>
  </si>
  <si>
    <t>Tamaño</t>
  </si>
  <si>
    <t xml:space="preserve">12 cm </t>
  </si>
  <si>
    <t>20 cm</t>
  </si>
  <si>
    <t>14 cm</t>
  </si>
  <si>
    <t>Plantula en semillero 8 cm</t>
  </si>
  <si>
    <t xml:space="preserve">20 cm </t>
  </si>
  <si>
    <t xml:space="preserve">Bursera linanoe Sp </t>
  </si>
  <si>
    <t>50 cm</t>
  </si>
  <si>
    <t xml:space="preserve">    10 y 400 papayos en charolas de germinacion</t>
  </si>
  <si>
    <t>8 cm maceta de 4 pulgadas</t>
  </si>
  <si>
    <t>lista para darle  salida</t>
  </si>
  <si>
    <t>Sujetas a proteccion especal</t>
  </si>
  <si>
    <t>12 cm en desarrollo, donacion M.C Santiago Barrios</t>
  </si>
  <si>
    <t xml:space="preserve">10 cm </t>
  </si>
  <si>
    <t>esqueje, sistema radicular no desarrollado</t>
  </si>
  <si>
    <t>especie unica en contenedor de 120 litros</t>
  </si>
  <si>
    <t>sistema radicular desarrollado, maceta de 6 pulgadas</t>
  </si>
  <si>
    <t>arboles de 20 cm de altura no apta para darle salida</t>
  </si>
  <si>
    <t>lista para darle  salida maceta de 6 pulgadas</t>
  </si>
  <si>
    <t>listos para darle salida</t>
  </si>
  <si>
    <t>listas para darle salida maceta de 6 pulgadas</t>
  </si>
  <si>
    <t xml:space="preserve">listas para darle salida </t>
  </si>
  <si>
    <t>sistema foliar incompleto</t>
  </si>
  <si>
    <t xml:space="preserve">esquejes de 20 cm de altura </t>
  </si>
  <si>
    <t>esquejes 10 cm de altura, sin desarrollo radicular</t>
  </si>
  <si>
    <t>listas para darle salida</t>
  </si>
  <si>
    <t>esquejes de 10 cm, sistema radicular no desarrollado</t>
  </si>
  <si>
    <t xml:space="preserve">Savila </t>
  </si>
  <si>
    <t xml:space="preserve">Aloe Vera </t>
  </si>
  <si>
    <t>Listas para darle salida</t>
  </si>
  <si>
    <t>40 arboles de 25 cm de altura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</si>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</sst>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\ &quot;€&quot;_-;\-* #,##0\ &quot;€&quot;_-;_-* &quot;-&quot;\ &quot;€&quot;_-;_-@_-"/>
    <numFmt numFmtId="168" formatCode="&quot;$&quot;#,##0.00"/>
  </numFmts>
  <fonts count="3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Franklin Gothic Book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8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4"/>
      <color rgb="FF333333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202122"/>
      <name val="Arial"/>
      <family val="2"/>
    </font>
    <font>
      <sz val="14"/>
      <color rgb="FF5E5F63"/>
      <name val="Arial"/>
      <family val="2"/>
    </font>
    <font>
      <sz val="14"/>
      <color rgb="FF050505"/>
      <name val="Arial"/>
      <family val="2"/>
    </font>
    <font>
      <sz val="14"/>
      <color rgb="FF020202"/>
      <name val="Arial"/>
      <family val="2"/>
    </font>
    <font>
      <b/>
      <sz val="14"/>
      <color theme="1"/>
      <name val="Arial"/>
      <family val="2"/>
    </font>
    <font>
      <sz val="14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3" fillId="0" borderId="0" xfId="47" applyFont="1" applyAlignment="1">
      <alignment horizontal="left" vertical="center" wrapText="1"/>
    </xf>
    <xf numFmtId="168" fontId="22" fillId="0" borderId="0" xfId="0" applyNumberFormat="1" applyFont="1" applyAlignment="1">
      <alignment horizontal="right" vertical="center" indent="1"/>
    </xf>
    <xf numFmtId="0" fontId="21" fillId="0" borderId="0" xfId="0" applyFont="1"/>
    <xf numFmtId="0" fontId="22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 indent="1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indent="1"/>
    </xf>
    <xf numFmtId="168" fontId="28" fillId="0" borderId="0" xfId="0" applyNumberFormat="1" applyFont="1" applyAlignment="1">
      <alignment horizontal="right" vertical="center" indent="1"/>
    </xf>
  </cellXfs>
  <cellStyles count="48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Hipervínculo" xfId="47" builtinId="8"/>
    <cellStyle name="Incorrecto" xfId="12" builtinId="27" customBuiltin="1"/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eutral" xfId="13" builtinId="28" customBuiltin="1"/>
    <cellStyle name="Normal" xfId="0" builtinId="0" customBuiltin="1"/>
    <cellStyle name="Notas" xfId="20" builtinId="10" customBuiltin="1"/>
    <cellStyle name="Porcentaje" xfId="5" builtinId="5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&quot;$&quot;#,##0.0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&quot;$&quot;#,##0.0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&quot;$&quot;#,##0.0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68" formatCode="&quot;$&quot;#,##0.0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right" vertical="center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>
      <tableStyleElement type="wholeTable" dxfId="22"/>
      <tableStyleElement type="headerRow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152400</xdr:rowOff>
    </xdr:from>
    <xdr:to>
      <xdr:col>5</xdr:col>
      <xdr:colOff>4113530</xdr:colOff>
      <xdr:row>1</xdr:row>
      <xdr:rowOff>2133</xdr:rowOff>
    </xdr:to>
    <xdr:pic>
      <xdr:nvPicPr>
        <xdr:cNvPr id="2" name="Imagen 1" descr="Banner abstracto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2399" y="152400"/>
          <a:ext cx="13087351" cy="1326108"/>
        </a:xfrm>
        <a:prstGeom prst="rect">
          <a:avLst/>
        </a:prstGeom>
      </xdr:spPr>
    </xdr:pic>
    <xdr:clientData/>
  </xdr:twoCellAnchor>
  <xdr:twoCellAnchor>
    <xdr:from>
      <xdr:col>0</xdr:col>
      <xdr:colOff>152399</xdr:colOff>
      <xdr:row>0</xdr:row>
      <xdr:rowOff>57150</xdr:rowOff>
    </xdr:from>
    <xdr:to>
      <xdr:col>3</xdr:col>
      <xdr:colOff>1314450</xdr:colOff>
      <xdr:row>1</xdr:row>
      <xdr:rowOff>66675</xdr:rowOff>
    </xdr:to>
    <xdr:sp macro="" textlink="">
      <xdr:nvSpPr>
        <xdr:cNvPr id="8" name="Cuadro de texto 1" descr="Lista de inventario" title="Titl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7150"/>
          <a:ext cx="5019676" cy="14859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 rtl="0"/>
          <a:r>
            <a:rPr lang="es-mx" sz="2400">
              <a:solidFill>
                <a:schemeClr val="accent3">
                  <a:lumMod val="20000"/>
                  <a:lumOff val="80000"/>
                </a:schemeClr>
              </a:solidFill>
              <a:latin typeface="Franklin Gothic Book" panose="020B0503020102020204" pitchFamily="34" charset="0"/>
            </a:rPr>
            <a:t>Lista de inventario</a:t>
          </a:r>
        </a:p>
        <a:p>
          <a:pPr marL="0" algn="l" rtl="0"/>
          <a:r>
            <a:rPr lang="es-mx" sz="1800">
              <a:solidFill>
                <a:schemeClr val="tx2">
                  <a:lumMod val="40000"/>
                  <a:lumOff val="60000"/>
                </a:schemeClr>
              </a:solidFill>
              <a:latin typeface="Franklin Gothic Book" panose="020B0503020102020204" pitchFamily="34" charset="0"/>
            </a:rPr>
            <a:t>Vivero</a:t>
          </a:r>
          <a:r>
            <a:rPr lang="es-mx" sz="1800" baseline="0">
              <a:solidFill>
                <a:schemeClr val="tx2">
                  <a:lumMod val="40000"/>
                  <a:lumOff val="60000"/>
                </a:schemeClr>
              </a:solidFill>
              <a:latin typeface="Franklin Gothic Book" panose="020B0503020102020204" pitchFamily="34" charset="0"/>
            </a:rPr>
            <a:t> del Jardín Botánico UAGro</a:t>
          </a:r>
        </a:p>
        <a:p>
          <a:pPr marL="0" algn="l" rtl="0"/>
          <a:r>
            <a:rPr lang="es-MX" sz="1800" baseline="0">
              <a:solidFill>
                <a:schemeClr val="tx2">
                  <a:lumMod val="40000"/>
                  <a:lumOff val="60000"/>
                </a:schemeClr>
              </a:solidFill>
              <a:latin typeface="Franklin Gothic Book" panose="020B0503020102020204" pitchFamily="34" charset="0"/>
            </a:rPr>
            <a:t>Responsable: Biologa Jahnelly Sacnicte Maldonado Soriano</a:t>
          </a:r>
          <a:endParaRPr lang="es-mx" sz="1800" baseline="0">
            <a:solidFill>
              <a:schemeClr val="tx2">
                <a:lumMod val="40000"/>
                <a:lumOff val="60000"/>
              </a:schemeClr>
            </a:solidFill>
            <a:latin typeface="Franklin Gothic Book" panose="020B0503020102020204" pitchFamily="34" charset="0"/>
          </a:endParaRPr>
        </a:p>
      </xdr:txBody>
    </xdr:sp>
    <xdr:clientData/>
  </xdr:twoCellAnchor>
  <xdr:twoCellAnchor editAs="oneCell">
    <xdr:from>
      <xdr:col>4</xdr:col>
      <xdr:colOff>996316</xdr:colOff>
      <xdr:row>0</xdr:row>
      <xdr:rowOff>167640</xdr:rowOff>
    </xdr:from>
    <xdr:to>
      <xdr:col>5</xdr:col>
      <xdr:colOff>2371726</xdr:colOff>
      <xdr:row>0</xdr:row>
      <xdr:rowOff>1456509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F89AFA-FB5E-FB64-130A-B5ABCF7B2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3366" y="167640"/>
          <a:ext cx="2604135" cy="12888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_Lista_Inventario" displayName="Tabla_Lista_Inventario" ref="B3:H42" totalsRowCount="1" headerRowDxfId="15" dataDxfId="14">
  <autoFilter ref="B3:H41"/>
  <sortState ref="B4:H41">
    <sortCondition ref="C3:C41"/>
  </sortState>
  <tableColumns count="7">
    <tableColumn id="2" name="Id. de inventario" totalsRowLabel="Total" dataDxfId="13" totalsRowDxfId="12"/>
    <tableColumn id="3" name="Nombre_x000a_Común" dataDxfId="11" totalsRowDxfId="10"/>
    <tableColumn id="4" name="Nombre_x000a_Cientifico" dataDxfId="9" totalsRowDxfId="8"/>
    <tableColumn id="6" name="Cantidad en existencias" totalsRowFunction="sum" dataDxfId="7" totalsRowDxfId="6"/>
    <tableColumn id="14" name="Tamaño" dataDxfId="5" totalsRowDxfId="4"/>
    <tableColumn id="13" name="Precio Unitario" dataDxfId="3" totalsRowDxfId="2"/>
    <tableColumn id="7" name="Valor de inventario" totalsRowFunction="sum" dataDxfId="1" totalsRowDxfId="0">
      <calculatedColumnFormula>Tabla_Lista_Inventario[[#This Row],[Cantidad en existencias]]*Tabla_Lista_Inventario[[#This Row],[Precio Unitario]]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I42"/>
  <sheetViews>
    <sheetView showGridLines="0" tabSelected="1" view="pageBreakPreview" topLeftCell="A5" zoomScaleNormal="100" zoomScaleSheetLayoutView="100" workbookViewId="0">
      <selection activeCell="E8" sqref="E8"/>
    </sheetView>
  </sheetViews>
  <sheetFormatPr baseColWidth="10" defaultColWidth="8.77734375" defaultRowHeight="24" customHeight="1" x14ac:dyDescent="0.3"/>
  <cols>
    <col min="1" max="1" width="1.77734375" style="3" customWidth="1"/>
    <col min="2" max="2" width="12.77734375" style="5" customWidth="1"/>
    <col min="3" max="3" width="41.21875" style="5" bestFit="1" customWidth="1"/>
    <col min="4" max="4" width="35.21875" style="5" bestFit="1" customWidth="1"/>
    <col min="5" max="5" width="14.33203125" style="7" bestFit="1" customWidth="1"/>
    <col min="6" max="6" width="52.88671875" style="7" customWidth="1"/>
    <col min="7" max="7" width="10.77734375" style="7" customWidth="1"/>
    <col min="8" max="8" width="19" style="7" bestFit="1" customWidth="1"/>
    <col min="9" max="9" width="1.77734375" style="3" customWidth="1"/>
    <col min="10" max="16384" width="8.77734375" style="3"/>
  </cols>
  <sheetData>
    <row r="1" spans="2:9" s="1" customFormat="1" ht="116.25" customHeight="1" x14ac:dyDescent="0.25">
      <c r="B1" s="4"/>
      <c r="C1" s="4"/>
      <c r="D1" s="4"/>
      <c r="E1" s="6"/>
      <c r="F1" s="6"/>
      <c r="I1" s="1" t="s">
        <v>3</v>
      </c>
    </row>
    <row r="2" spans="2:9" ht="23.25" customHeight="1" x14ac:dyDescent="0.3">
      <c r="B2" s="8"/>
      <c r="C2" s="8"/>
      <c r="D2" s="8"/>
      <c r="E2" s="9"/>
      <c r="F2" s="9"/>
      <c r="G2" s="3"/>
      <c r="H2" s="3"/>
    </row>
    <row r="3" spans="2:9" s="2" customFormat="1" ht="50.1" customHeight="1" x14ac:dyDescent="0.3">
      <c r="B3" s="24" t="s">
        <v>0</v>
      </c>
      <c r="C3" s="24" t="s">
        <v>5</v>
      </c>
      <c r="D3" s="24" t="s">
        <v>6</v>
      </c>
      <c r="E3" s="23" t="s">
        <v>1</v>
      </c>
      <c r="F3" s="24" t="s">
        <v>115</v>
      </c>
      <c r="G3" s="24" t="s">
        <v>8</v>
      </c>
      <c r="H3" s="24" t="s">
        <v>2</v>
      </c>
    </row>
    <row r="4" spans="2:9" ht="24" customHeight="1" x14ac:dyDescent="0.3">
      <c r="B4" s="10" t="s">
        <v>4</v>
      </c>
      <c r="C4" s="11" t="s">
        <v>7</v>
      </c>
      <c r="D4" s="11" t="s">
        <v>9</v>
      </c>
      <c r="E4" s="19">
        <v>8</v>
      </c>
      <c r="F4" s="20" t="s">
        <v>120</v>
      </c>
      <c r="G4" s="14">
        <v>120</v>
      </c>
      <c r="H4" s="14">
        <f>Tabla_Lista_Inventario[[#This Row],[Cantidad en existencias]]*Tabla_Lista_Inventario[[#This Row],[Precio Unitario]]</f>
        <v>960</v>
      </c>
    </row>
    <row r="5" spans="2:9" ht="24" customHeight="1" x14ac:dyDescent="0.25">
      <c r="B5" s="10" t="s">
        <v>26</v>
      </c>
      <c r="C5" s="11" t="s">
        <v>110</v>
      </c>
      <c r="D5" s="15"/>
      <c r="E5" s="19">
        <v>11</v>
      </c>
      <c r="F5" s="20" t="s">
        <v>139</v>
      </c>
      <c r="G5" s="14">
        <v>25</v>
      </c>
      <c r="H5" s="14">
        <f>Tabla_Lista_Inventario[[#This Row],[Cantidad en existencias]]*Tabla_Lista_Inventario[[#This Row],[Precio Unitario]]</f>
        <v>275</v>
      </c>
    </row>
    <row r="6" spans="2:9" ht="24" customHeight="1" x14ac:dyDescent="0.3">
      <c r="B6" s="10" t="s">
        <v>27</v>
      </c>
      <c r="C6" s="11" t="s">
        <v>77</v>
      </c>
      <c r="D6" s="13" t="s">
        <v>76</v>
      </c>
      <c r="E6" s="19">
        <v>30</v>
      </c>
      <c r="F6" s="20" t="s">
        <v>135</v>
      </c>
      <c r="G6" s="14">
        <v>30</v>
      </c>
      <c r="H6" s="14">
        <f>Tabla_Lista_Inventario[[#This Row],[Cantidad en existencias]]*Tabla_Lista_Inventario[[#This Row],[Precio Unitario]]</f>
        <v>900</v>
      </c>
    </row>
    <row r="7" spans="2:9" ht="24" customHeight="1" x14ac:dyDescent="0.25">
      <c r="B7" s="10" t="s">
        <v>28</v>
      </c>
      <c r="C7" s="11" t="s">
        <v>107</v>
      </c>
      <c r="D7" s="15"/>
      <c r="E7" s="19">
        <v>18</v>
      </c>
      <c r="F7" s="20" t="s">
        <v>137</v>
      </c>
      <c r="G7" s="14">
        <v>50</v>
      </c>
      <c r="H7" s="14">
        <f>Tabla_Lista_Inventario[[#This Row],[Cantidad en existencias]]*Tabla_Lista_Inventario[[#This Row],[Precio Unitario]]</f>
        <v>900</v>
      </c>
    </row>
    <row r="8" spans="2:9" ht="24" customHeight="1" x14ac:dyDescent="0.3">
      <c r="B8" s="10" t="s">
        <v>29</v>
      </c>
      <c r="C8" s="11" t="s">
        <v>65</v>
      </c>
      <c r="D8" s="13" t="s">
        <v>78</v>
      </c>
      <c r="E8" s="19">
        <v>20</v>
      </c>
      <c r="F8" s="20" t="s">
        <v>126</v>
      </c>
      <c r="G8" s="14">
        <v>200</v>
      </c>
      <c r="H8" s="14">
        <f>Tabla_Lista_Inventario[[#This Row],[Cantidad en existencias]]*Tabla_Lista_Inventario[[#This Row],[Precio Unitario]]</f>
        <v>4000</v>
      </c>
    </row>
    <row r="9" spans="2:9" ht="36" x14ac:dyDescent="0.3">
      <c r="B9" s="10" t="s">
        <v>30</v>
      </c>
      <c r="C9" s="11" t="s">
        <v>13</v>
      </c>
      <c r="D9" s="12" t="s">
        <v>55</v>
      </c>
      <c r="E9" s="19">
        <v>40</v>
      </c>
      <c r="F9" s="20" t="s">
        <v>119</v>
      </c>
      <c r="G9" s="14">
        <v>50</v>
      </c>
      <c r="H9" s="14">
        <f>Tabla_Lista_Inventario[[#This Row],[Cantidad en existencias]]*Tabla_Lista_Inventario[[#This Row],[Precio Unitario]]</f>
        <v>2000</v>
      </c>
    </row>
    <row r="10" spans="2:9" ht="24" customHeight="1" x14ac:dyDescent="0.3">
      <c r="B10" s="10" t="s">
        <v>31</v>
      </c>
      <c r="C10" s="11" t="s">
        <v>11</v>
      </c>
      <c r="D10" s="11" t="s">
        <v>51</v>
      </c>
      <c r="E10" s="19">
        <v>10</v>
      </c>
      <c r="F10" s="20" t="s">
        <v>118</v>
      </c>
      <c r="G10" s="14">
        <v>25</v>
      </c>
      <c r="H10" s="14">
        <f>Tabla_Lista_Inventario[[#This Row],[Cantidad en existencias]]*Tabla_Lista_Inventario[[#This Row],[Precio Unitario]]</f>
        <v>250</v>
      </c>
    </row>
    <row r="11" spans="2:9" ht="24" customHeight="1" x14ac:dyDescent="0.25">
      <c r="B11" s="10" t="s">
        <v>32</v>
      </c>
      <c r="C11" s="11" t="s">
        <v>105</v>
      </c>
      <c r="D11" s="15" t="s">
        <v>106</v>
      </c>
      <c r="E11" s="19">
        <v>30</v>
      </c>
      <c r="F11" s="20" t="s">
        <v>129</v>
      </c>
      <c r="G11" s="14">
        <v>100</v>
      </c>
      <c r="H11" s="14">
        <f>Tabla_Lista_Inventario[[#This Row],[Cantidad en existencias]]*Tabla_Lista_Inventario[[#This Row],[Precio Unitario]]</f>
        <v>3000</v>
      </c>
    </row>
    <row r="12" spans="2:9" ht="24" customHeight="1" x14ac:dyDescent="0.25">
      <c r="B12" s="10" t="s">
        <v>33</v>
      </c>
      <c r="C12" s="11" t="s">
        <v>101</v>
      </c>
      <c r="D12" s="15" t="s">
        <v>102</v>
      </c>
      <c r="E12" s="19">
        <v>20</v>
      </c>
      <c r="F12" s="20" t="s">
        <v>137</v>
      </c>
      <c r="G12" s="14">
        <v>100</v>
      </c>
      <c r="H12" s="14">
        <f>Tabla_Lista_Inventario[[#This Row],[Cantidad en existencias]]*Tabla_Lista_Inventario[[#This Row],[Precio Unitario]]</f>
        <v>2000</v>
      </c>
    </row>
    <row r="13" spans="2:9" ht="24" customHeight="1" x14ac:dyDescent="0.3">
      <c r="B13" s="10" t="s">
        <v>34</v>
      </c>
      <c r="C13" s="11" t="s">
        <v>74</v>
      </c>
      <c r="D13" s="13" t="s">
        <v>24</v>
      </c>
      <c r="E13" s="19">
        <v>1000</v>
      </c>
      <c r="F13" s="20" t="s">
        <v>133</v>
      </c>
      <c r="G13" s="14">
        <v>70</v>
      </c>
      <c r="H13" s="14">
        <f>Tabla_Lista_Inventario[[#This Row],[Cantidad en existencias]]*Tabla_Lista_Inventario[[#This Row],[Precio Unitario]]</f>
        <v>70000</v>
      </c>
    </row>
    <row r="14" spans="2:9" ht="24" customHeight="1" x14ac:dyDescent="0.3">
      <c r="B14" s="10" t="s">
        <v>35</v>
      </c>
      <c r="C14" s="11" t="s">
        <v>12</v>
      </c>
      <c r="D14" s="12" t="s">
        <v>54</v>
      </c>
      <c r="E14" s="19">
        <v>5</v>
      </c>
      <c r="F14" s="20" t="s">
        <v>116</v>
      </c>
      <c r="G14" s="14">
        <v>25</v>
      </c>
      <c r="H14" s="14">
        <f>Tabla_Lista_Inventario[[#This Row],[Cantidad en existencias]]*Tabla_Lista_Inventario[[#This Row],[Precio Unitario]]</f>
        <v>125</v>
      </c>
    </row>
    <row r="15" spans="2:9" ht="24" customHeight="1" x14ac:dyDescent="0.3">
      <c r="B15" s="10" t="s">
        <v>36</v>
      </c>
      <c r="C15" s="11" t="s">
        <v>61</v>
      </c>
      <c r="D15" s="13" t="s">
        <v>62</v>
      </c>
      <c r="E15" s="19">
        <v>100</v>
      </c>
      <c r="F15" s="20" t="s">
        <v>125</v>
      </c>
      <c r="G15" s="14">
        <v>80</v>
      </c>
      <c r="H15" s="14">
        <f>Tabla_Lista_Inventario[[#This Row],[Cantidad en existencias]]*Tabla_Lista_Inventario[[#This Row],[Precio Unitario]]</f>
        <v>8000</v>
      </c>
    </row>
    <row r="16" spans="2:9" ht="24" customHeight="1" x14ac:dyDescent="0.3">
      <c r="B16" s="10" t="s">
        <v>37</v>
      </c>
      <c r="C16" s="11" t="s">
        <v>63</v>
      </c>
      <c r="D16" s="13" t="s">
        <v>64</v>
      </c>
      <c r="E16" s="19">
        <v>50</v>
      </c>
      <c r="F16" s="20" t="s">
        <v>125</v>
      </c>
      <c r="G16" s="14">
        <v>40</v>
      </c>
      <c r="H16" s="14">
        <f>Tabla_Lista_Inventario[[#This Row],[Cantidad en existencias]]*Tabla_Lista_Inventario[[#This Row],[Precio Unitario]]</f>
        <v>2000</v>
      </c>
    </row>
    <row r="17" spans="2:8" ht="24" customHeight="1" x14ac:dyDescent="0.3">
      <c r="B17" s="10" t="s">
        <v>38</v>
      </c>
      <c r="C17" s="11" t="s">
        <v>17</v>
      </c>
      <c r="D17" s="13" t="s">
        <v>66</v>
      </c>
      <c r="E17" s="19">
        <v>19</v>
      </c>
      <c r="F17" s="20" t="s">
        <v>127</v>
      </c>
      <c r="G17" s="14">
        <v>70</v>
      </c>
      <c r="H17" s="14">
        <f>Tabla_Lista_Inventario[[#This Row],[Cantidad en existencias]]*Tabla_Lista_Inventario[[#This Row],[Precio Unitario]]</f>
        <v>1330</v>
      </c>
    </row>
    <row r="18" spans="2:8" ht="24" customHeight="1" x14ac:dyDescent="0.25">
      <c r="B18" s="10" t="s">
        <v>39</v>
      </c>
      <c r="C18" s="11" t="s">
        <v>111</v>
      </c>
      <c r="D18" s="15" t="s">
        <v>112</v>
      </c>
      <c r="E18" s="19">
        <v>50</v>
      </c>
      <c r="F18" s="20" t="s">
        <v>140</v>
      </c>
      <c r="G18" s="14">
        <v>50</v>
      </c>
      <c r="H18" s="14">
        <f>Tabla_Lista_Inventario[[#This Row],[Cantidad en existencias]]*Tabla_Lista_Inventario[[#This Row],[Precio Unitario]]</f>
        <v>2500</v>
      </c>
    </row>
    <row r="19" spans="2:8" ht="24" customHeight="1" x14ac:dyDescent="0.25">
      <c r="B19" s="10" t="s">
        <v>40</v>
      </c>
      <c r="C19" s="11" t="s">
        <v>94</v>
      </c>
      <c r="D19" s="17" t="s">
        <v>95</v>
      </c>
      <c r="E19" s="19">
        <v>40</v>
      </c>
      <c r="F19" s="20" t="s">
        <v>137</v>
      </c>
      <c r="G19" s="14">
        <v>120</v>
      </c>
      <c r="H19" s="14">
        <f>Tabla_Lista_Inventario[[#This Row],[Cantidad en existencias]]*Tabla_Lista_Inventario[[#This Row],[Precio Unitario]]</f>
        <v>4800</v>
      </c>
    </row>
    <row r="20" spans="2:8" ht="24" customHeight="1" x14ac:dyDescent="0.3">
      <c r="B20" s="10" t="s">
        <v>41</v>
      </c>
      <c r="C20" s="11" t="s">
        <v>18</v>
      </c>
      <c r="D20" s="13" t="s">
        <v>79</v>
      </c>
      <c r="E20" s="19">
        <v>6</v>
      </c>
      <c r="F20" s="20" t="s">
        <v>129</v>
      </c>
      <c r="G20" s="14">
        <v>50</v>
      </c>
      <c r="H20" s="14">
        <f>Tabla_Lista_Inventario[[#This Row],[Cantidad en existencias]]*Tabla_Lista_Inventario[[#This Row],[Precio Unitario]]</f>
        <v>300</v>
      </c>
    </row>
    <row r="21" spans="2:8" ht="24" customHeight="1" x14ac:dyDescent="0.25">
      <c r="B21" s="10" t="s">
        <v>42</v>
      </c>
      <c r="C21" s="11" t="s">
        <v>113</v>
      </c>
      <c r="D21" s="15" t="s">
        <v>114</v>
      </c>
      <c r="E21" s="19">
        <v>8</v>
      </c>
      <c r="F21" s="20" t="s">
        <v>141</v>
      </c>
      <c r="G21" s="14">
        <v>100</v>
      </c>
      <c r="H21" s="14">
        <f>Tabla_Lista_Inventario[[#This Row],[Cantidad en existencias]]*Tabla_Lista_Inventario[[#This Row],[Precio Unitario]]</f>
        <v>800</v>
      </c>
    </row>
    <row r="22" spans="2:8" ht="24" customHeight="1" x14ac:dyDescent="0.3">
      <c r="B22" s="10" t="s">
        <v>43</v>
      </c>
      <c r="C22" s="11" t="s">
        <v>14</v>
      </c>
      <c r="D22" s="11" t="s">
        <v>121</v>
      </c>
      <c r="E22" s="19">
        <v>36</v>
      </c>
      <c r="F22" s="20" t="s">
        <v>122</v>
      </c>
      <c r="G22" s="14">
        <v>200</v>
      </c>
      <c r="H22" s="14">
        <f>Tabla_Lista_Inventario[[#This Row],[Cantidad en existencias]]*Tabla_Lista_Inventario[[#This Row],[Precio Unitario]]</f>
        <v>7200</v>
      </c>
    </row>
    <row r="23" spans="2:8" ht="24" customHeight="1" x14ac:dyDescent="0.3">
      <c r="B23" s="10" t="s">
        <v>44</v>
      </c>
      <c r="C23" s="11" t="s">
        <v>58</v>
      </c>
      <c r="D23" s="11" t="s">
        <v>57</v>
      </c>
      <c r="E23" s="19">
        <v>400</v>
      </c>
      <c r="F23" s="20" t="s">
        <v>124</v>
      </c>
      <c r="G23" s="14">
        <v>100</v>
      </c>
      <c r="H23" s="14">
        <f>Tabla_Lista_Inventario[[#This Row],[Cantidad en existencias]]*Tabla_Lista_Inventario[[#This Row],[Precio Unitario]]</f>
        <v>40000</v>
      </c>
    </row>
    <row r="24" spans="2:8" ht="24" customHeight="1" x14ac:dyDescent="0.3">
      <c r="B24" s="10" t="s">
        <v>45</v>
      </c>
      <c r="C24" s="11" t="s">
        <v>25</v>
      </c>
      <c r="D24" s="13" t="s">
        <v>75</v>
      </c>
      <c r="E24" s="19">
        <v>40</v>
      </c>
      <c r="F24" s="20" t="s">
        <v>134</v>
      </c>
      <c r="G24" s="14">
        <v>35</v>
      </c>
      <c r="H24" s="14">
        <f>Tabla_Lista_Inventario[[#This Row],[Cantidad en existencias]]*Tabla_Lista_Inventario[[#This Row],[Precio Unitario]]</f>
        <v>1400</v>
      </c>
    </row>
    <row r="25" spans="2:8" ht="24" customHeight="1" x14ac:dyDescent="0.3">
      <c r="B25" s="10" t="s">
        <v>46</v>
      </c>
      <c r="C25" s="11" t="s">
        <v>59</v>
      </c>
      <c r="D25" s="11" t="s">
        <v>60</v>
      </c>
      <c r="E25" s="19">
        <v>10</v>
      </c>
      <c r="F25" s="20" t="s">
        <v>116</v>
      </c>
      <c r="G25" s="14">
        <v>20</v>
      </c>
      <c r="H25" s="14">
        <f>Tabla_Lista_Inventario[[#This Row],[Cantidad en existencias]]*Tabla_Lista_Inventario[[#This Row],[Precio Unitario]]</f>
        <v>200</v>
      </c>
    </row>
    <row r="26" spans="2:8" ht="24" customHeight="1" x14ac:dyDescent="0.3">
      <c r="B26" s="10" t="s">
        <v>47</v>
      </c>
      <c r="C26" s="11" t="s">
        <v>19</v>
      </c>
      <c r="D26" s="13" t="s">
        <v>67</v>
      </c>
      <c r="E26" s="19">
        <v>8</v>
      </c>
      <c r="F26" s="20" t="s">
        <v>129</v>
      </c>
      <c r="G26" s="14">
        <v>25</v>
      </c>
      <c r="H26" s="14">
        <f>Tabla_Lista_Inventario[[#This Row],[Cantidad en existencias]]*Tabla_Lista_Inventario[[#This Row],[Precio Unitario]]</f>
        <v>200</v>
      </c>
    </row>
    <row r="27" spans="2:8" ht="24" customHeight="1" x14ac:dyDescent="0.3">
      <c r="B27" s="10" t="s">
        <v>48</v>
      </c>
      <c r="C27" s="11" t="s">
        <v>20</v>
      </c>
      <c r="D27" s="13" t="s">
        <v>68</v>
      </c>
      <c r="E27" s="19">
        <v>20</v>
      </c>
      <c r="F27" s="20" t="s">
        <v>129</v>
      </c>
      <c r="G27" s="14">
        <v>25</v>
      </c>
      <c r="H27" s="14">
        <f>Tabla_Lista_Inventario[[#This Row],[Cantidad en existencias]]*Tabla_Lista_Inventario[[#This Row],[Precio Unitario]]</f>
        <v>500</v>
      </c>
    </row>
    <row r="28" spans="2:8" ht="24" customHeight="1" x14ac:dyDescent="0.3">
      <c r="B28" s="10" t="s">
        <v>49</v>
      </c>
      <c r="C28" s="11" t="s">
        <v>21</v>
      </c>
      <c r="D28" s="13" t="s">
        <v>71</v>
      </c>
      <c r="E28" s="21">
        <v>6</v>
      </c>
      <c r="F28" s="20" t="s">
        <v>131</v>
      </c>
      <c r="G28" s="14">
        <v>25</v>
      </c>
      <c r="H28" s="14">
        <f>Tabla_Lista_Inventario[[#This Row],[Cantidad en existencias]]*Tabla_Lista_Inventario[[#This Row],[Precio Unitario]]</f>
        <v>150</v>
      </c>
    </row>
    <row r="29" spans="2:8" ht="24" customHeight="1" x14ac:dyDescent="0.25">
      <c r="B29" s="10" t="s">
        <v>80</v>
      </c>
      <c r="C29" s="11" t="s">
        <v>103</v>
      </c>
      <c r="D29" s="15" t="s">
        <v>104</v>
      </c>
      <c r="E29" s="19">
        <v>6</v>
      </c>
      <c r="F29" s="20" t="s">
        <v>134</v>
      </c>
      <c r="G29" s="14">
        <v>120</v>
      </c>
      <c r="H29" s="14">
        <f>Tabla_Lista_Inventario[[#This Row],[Cantidad en existencias]]*Tabla_Lista_Inventario[[#This Row],[Precio Unitario]]</f>
        <v>720</v>
      </c>
    </row>
    <row r="30" spans="2:8" ht="24" customHeight="1" x14ac:dyDescent="0.3">
      <c r="B30" s="10" t="s">
        <v>81</v>
      </c>
      <c r="C30" s="11" t="s">
        <v>15</v>
      </c>
      <c r="D30" s="11" t="s">
        <v>56</v>
      </c>
      <c r="E30" s="19">
        <v>10</v>
      </c>
      <c r="F30" s="20" t="s">
        <v>123</v>
      </c>
      <c r="G30" s="14">
        <v>60</v>
      </c>
      <c r="H30" s="14">
        <f>Tabla_Lista_Inventario[[#This Row],[Cantidad en existencias]]*Tabla_Lista_Inventario[[#This Row],[Precio Unitario]]</f>
        <v>600</v>
      </c>
    </row>
    <row r="31" spans="2:8" ht="24" customHeight="1" x14ac:dyDescent="0.3">
      <c r="B31" s="10" t="s">
        <v>82</v>
      </c>
      <c r="C31" s="11" t="s">
        <v>23</v>
      </c>
      <c r="D31" s="13" t="s">
        <v>73</v>
      </c>
      <c r="E31" s="19">
        <v>60</v>
      </c>
      <c r="F31" s="20" t="s">
        <v>132</v>
      </c>
      <c r="G31" s="14">
        <v>70</v>
      </c>
      <c r="H31" s="14">
        <f>Tabla_Lista_Inventario[[#This Row],[Cantidad en existencias]]*Tabla_Lista_Inventario[[#This Row],[Precio Unitario]]</f>
        <v>4200</v>
      </c>
    </row>
    <row r="32" spans="2:8" ht="24" customHeight="1" x14ac:dyDescent="0.25">
      <c r="B32" s="10" t="s">
        <v>83</v>
      </c>
      <c r="C32" s="16" t="s">
        <v>93</v>
      </c>
      <c r="D32" s="15" t="s">
        <v>100</v>
      </c>
      <c r="E32" s="19">
        <v>84</v>
      </c>
      <c r="F32" s="20" t="s">
        <v>136</v>
      </c>
      <c r="G32" s="14">
        <v>25</v>
      </c>
      <c r="H32" s="14">
        <f>Tabla_Lista_Inventario[[#This Row],[Cantidad en existencias]]*Tabla_Lista_Inventario[[#This Row],[Precio Unitario]]</f>
        <v>2100</v>
      </c>
    </row>
    <row r="33" spans="2:8" ht="24" customHeight="1" x14ac:dyDescent="0.25">
      <c r="B33" s="10" t="s">
        <v>84</v>
      </c>
      <c r="C33" s="11" t="s">
        <v>108</v>
      </c>
      <c r="D33" s="15" t="s">
        <v>109</v>
      </c>
      <c r="E33" s="19">
        <v>40</v>
      </c>
      <c r="F33" s="20" t="s">
        <v>138</v>
      </c>
      <c r="G33" s="14">
        <v>120</v>
      </c>
      <c r="H33" s="14">
        <f>Tabla_Lista_Inventario[[#This Row],[Cantidad en existencias]]*Tabla_Lista_Inventario[[#This Row],[Precio Unitario]]</f>
        <v>4800</v>
      </c>
    </row>
    <row r="34" spans="2:8" ht="24" customHeight="1" x14ac:dyDescent="0.3">
      <c r="B34" s="10" t="s">
        <v>85</v>
      </c>
      <c r="C34" s="11" t="s">
        <v>16</v>
      </c>
      <c r="D34" s="11"/>
      <c r="E34" s="19">
        <v>40</v>
      </c>
      <c r="F34" s="20" t="s">
        <v>145</v>
      </c>
      <c r="G34" s="14">
        <v>100</v>
      </c>
      <c r="H34" s="14">
        <f>Tabla_Lista_Inventario[[#This Row],[Cantidad en existencias]]*Tabla_Lista_Inventario[[#This Row],[Precio Unitario]]</f>
        <v>4000</v>
      </c>
    </row>
    <row r="35" spans="2:8" ht="24" customHeight="1" x14ac:dyDescent="0.3">
      <c r="B35" s="10" t="s">
        <v>86</v>
      </c>
      <c r="C35" s="11" t="s">
        <v>22</v>
      </c>
      <c r="D35" s="13" t="s">
        <v>72</v>
      </c>
      <c r="E35" s="19">
        <v>3</v>
      </c>
      <c r="F35" s="20" t="s">
        <v>129</v>
      </c>
      <c r="G35" s="14">
        <v>25</v>
      </c>
      <c r="H35" s="14">
        <f>Tabla_Lista_Inventario[[#This Row],[Cantidad en existencias]]*Tabla_Lista_Inventario[[#This Row],[Precio Unitario]]</f>
        <v>75</v>
      </c>
    </row>
    <row r="36" spans="2:8" ht="24" customHeight="1" x14ac:dyDescent="0.3">
      <c r="B36" s="10" t="s">
        <v>87</v>
      </c>
      <c r="C36" s="11" t="s">
        <v>142</v>
      </c>
      <c r="D36" s="11" t="s">
        <v>143</v>
      </c>
      <c r="E36" s="19">
        <v>220</v>
      </c>
      <c r="F36" s="20" t="s">
        <v>144</v>
      </c>
      <c r="G36" s="14">
        <v>25</v>
      </c>
      <c r="H36" s="14">
        <f>Tabla_Lista_Inventario[[#This Row],[Cantidad en existencias]]*Tabla_Lista_Inventario[[#This Row],[Precio Unitario]]</f>
        <v>5500</v>
      </c>
    </row>
    <row r="37" spans="2:8" ht="24" customHeight="1" x14ac:dyDescent="0.25">
      <c r="B37" s="10" t="s">
        <v>88</v>
      </c>
      <c r="C37" s="11" t="s">
        <v>96</v>
      </c>
      <c r="D37" s="18" t="s">
        <v>97</v>
      </c>
      <c r="E37" s="19">
        <v>16</v>
      </c>
      <c r="F37" s="20" t="s">
        <v>135</v>
      </c>
      <c r="G37" s="14">
        <v>50</v>
      </c>
      <c r="H37" s="14">
        <f>Tabla_Lista_Inventario[[#This Row],[Cantidad en existencias]]*Tabla_Lista_Inventario[[#This Row],[Precio Unitario]]</f>
        <v>800</v>
      </c>
    </row>
    <row r="38" spans="2:8" ht="24" customHeight="1" x14ac:dyDescent="0.3">
      <c r="B38" s="10" t="s">
        <v>89</v>
      </c>
      <c r="C38" s="11" t="s">
        <v>69</v>
      </c>
      <c r="D38" s="13" t="s">
        <v>70</v>
      </c>
      <c r="E38" s="19">
        <v>1</v>
      </c>
      <c r="F38" s="20" t="s">
        <v>130</v>
      </c>
      <c r="G38" s="14">
        <v>35</v>
      </c>
      <c r="H38" s="14">
        <f>Tabla_Lista_Inventario[[#This Row],[Cantidad en existencias]]*Tabla_Lista_Inventario[[#This Row],[Precio Unitario]]</f>
        <v>35</v>
      </c>
    </row>
    <row r="39" spans="2:8" ht="24" customHeight="1" x14ac:dyDescent="0.3">
      <c r="B39" s="10" t="s">
        <v>90</v>
      </c>
      <c r="C39" s="11" t="s">
        <v>10</v>
      </c>
      <c r="D39" s="11" t="s">
        <v>50</v>
      </c>
      <c r="E39" s="19">
        <v>10</v>
      </c>
      <c r="F39" s="20" t="s">
        <v>128</v>
      </c>
      <c r="G39" s="14">
        <v>25</v>
      </c>
      <c r="H39" s="14">
        <f>Tabla_Lista_Inventario[[#This Row],[Cantidad en existencias]]*Tabla_Lista_Inventario[[#This Row],[Precio Unitario]]</f>
        <v>250</v>
      </c>
    </row>
    <row r="40" spans="2:8" ht="24" customHeight="1" x14ac:dyDescent="0.3">
      <c r="B40" s="10" t="s">
        <v>91</v>
      </c>
      <c r="C40" s="11" t="s">
        <v>52</v>
      </c>
      <c r="D40" s="11" t="s">
        <v>53</v>
      </c>
      <c r="E40" s="19">
        <v>30</v>
      </c>
      <c r="F40" s="20" t="s">
        <v>117</v>
      </c>
      <c r="G40" s="14">
        <v>25</v>
      </c>
      <c r="H40" s="14">
        <f>Tabla_Lista_Inventario[[#This Row],[Cantidad en existencias]]*Tabla_Lista_Inventario[[#This Row],[Precio Unitario]]</f>
        <v>750</v>
      </c>
    </row>
    <row r="41" spans="2:8" ht="24" customHeight="1" x14ac:dyDescent="0.25">
      <c r="B41" s="10" t="s">
        <v>92</v>
      </c>
      <c r="C41" s="11" t="s">
        <v>98</v>
      </c>
      <c r="D41" s="15" t="s">
        <v>99</v>
      </c>
      <c r="E41" s="19">
        <v>30</v>
      </c>
      <c r="F41" s="20" t="s">
        <v>129</v>
      </c>
      <c r="G41" s="14">
        <v>100</v>
      </c>
      <c r="H41" s="14">
        <f>Tabla_Lista_Inventario[[#This Row],[Cantidad en existencias]]*Tabla_Lista_Inventario[[#This Row],[Precio Unitario]]</f>
        <v>3000</v>
      </c>
    </row>
    <row r="42" spans="2:8" ht="24" customHeight="1" x14ac:dyDescent="0.3">
      <c r="B42" s="25" t="s">
        <v>146</v>
      </c>
      <c r="C42" s="11"/>
      <c r="D42" s="11"/>
      <c r="E42" s="22">
        <f>SUBTOTAL(109,Tabla_Lista_Inventario[Cantidad en existencias])</f>
        <v>2535</v>
      </c>
      <c r="F42" s="20"/>
      <c r="G42" s="14"/>
      <c r="H42" s="26">
        <f>SUBTOTAL(109,Tabla_Lista_Inventario[Valor de inventario])</f>
        <v>180620</v>
      </c>
    </row>
  </sheetData>
  <phoneticPr fontId="19" type="noConversion"/>
  <conditionalFormatting sqref="B4:H4 C5:C12 E5:H12 B5:B41 C13:H14 C15:C28 E15:H28">
    <cfRule type="expression" dxfId="19" priority="12">
      <formula>#REF!="Sí"</formula>
    </cfRule>
    <cfRule type="expression" dxfId="18" priority="13">
      <formula>#REF!=1</formula>
    </cfRule>
  </conditionalFormatting>
  <conditionalFormatting sqref="D5:D12">
    <cfRule type="expression" dxfId="17" priority="1">
      <formula>#REF!="Sí"</formula>
    </cfRule>
    <cfRule type="expression" dxfId="16" priority="2">
      <formula>#REF!=1</formula>
    </cfRule>
  </conditionalFormatting>
  <dataValidations xWindow="67" yWindow="628" count="8">
    <dataValidation allowBlank="1" showInputMessage="1" showErrorMessage="1" promptTitle="Lista de inventario" prompt="_x000a_Esta hoja hace un seguimiento de elementos de la tabla del inventario y permite resaltar y marcar elementos que están listos para un nuevo pedido. Los elementos descatalogados están tachados y tienen la palabra Sí en la columna Descatalogados." sqref="A2"/>
    <dataValidation allowBlank="1" showInputMessage="1" showErrorMessage="1" prompt="Escribe la id. de inventario del elemento en esta columna" sqref="B3"/>
    <dataValidation allowBlank="1" showInputMessage="1" showErrorMessage="1" prompt="Escribe el nombre del elemento en esta columna" sqref="C3"/>
    <dataValidation allowBlank="1" showInputMessage="1" showErrorMessage="1" prompt="Esta es una columna automática._x000a__x000a_.El valor de inventario para cada elemento se calcula automáticamente en esta columna." sqref="H3"/>
    <dataValidation allowBlank="1" showInputMessage="1" showErrorMessage="1" prompt="Escribe la cantidad en existencias de cada elemento en esta columna" sqref="E3:F3"/>
    <dataValidation allowBlank="1" showInputMessage="1" showErrorMessage="1" prompt="Escribe el precio unitario de cada elemento en esta columna" sqref="G3"/>
    <dataValidation allowBlank="1" showInputMessage="1" showErrorMessage="1" prompt="Indica la descripción del elemento en esta columna." sqref="D3"/>
    <dataValidation allowBlank="1" showInputMessage="1" showErrorMessage="1" promptTitle="Lista de inventario" prompt="Esta hoja hace un seguimiento de elementos de la tabla del inventario y permite resaltar y marcar elementos que están listos para un nuevo pedido. Los elementos descatalogados están tachados y tienen la palabra Sí en la columna Descatalogados." sqref="A1"/>
  </dataValidations>
  <pageMargins left="0.25" right="0.25" top="0.75" bottom="0.75" header="0.3" footer="0.3"/>
  <pageSetup paperSize="9" scale="65" fitToHeight="0" orientation="landscape" r:id="rId1"/>
  <rowBreaks count="1" manualBreakCount="1">
    <brk id="22" max="8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17AD16-C3BD-472A-B362-8A85F95573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3298A-223B-42B2-9FEF-AB506EA6B5F6}">
  <ds:schemaRefs>
    <ds:schemaRef ds:uri="6dc4bcd6-49db-4c07-9060-8acfc67cef9f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purl.org/dc/dcmitype/"/>
    <ds:schemaRef ds:uri="fb0879af-3eba-417a-a55a-ffe6dcd6ca7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1227E31-123E-44EE-A422-2705DF3A5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TM78443713</Templat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inventario</vt:lpstr>
      <vt:lpstr>'Lista de inventario'!Títulos_a_imprimir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2018-08-16T20:38:17Z</dcterms:created>
  <dcterms:modified xsi:type="dcterms:W3CDTF">2025-01-29T21:34:22Z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